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l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name val="Calibri"/>
      <family val="2"/>
      <color theme="1"/>
      <sz val="11"/>
      <scheme val="minor"/>
    </font>
    <font>
      <b val="1"/>
      <color rgb="0017222F"/>
      <sz val="16"/>
    </font>
    <font>
      <color rgb="006B7280"/>
      <sz val="9"/>
    </font>
    <font>
      <b val="1"/>
      <sz val="16"/>
    </font>
    <font>
      <i val="1"/>
      <color rgb="008A6A40"/>
    </font>
    <font>
      <b val="1"/>
      <color rgb="00A88050"/>
      <sz val="12"/>
    </font>
    <font>
      <b val="1"/>
      <color rgb="00FFFFFF"/>
    </font>
    <font>
      <b val="1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6" fillId="3" borderId="0" applyAlignment="1" pivotButton="0" quotePrefix="0" xfId="0">
      <alignment vertical="center" wrapText="1"/>
    </xf>
    <xf numFmtId="0" fontId="0" fillId="0" borderId="2" pivotButton="0" quotePrefix="0" xfId="0"/>
    <xf numFmtId="0" fontId="0" fillId="4" borderId="2" applyProtection="1" pivotButton="0" quotePrefix="0" xfId="0">
      <protection locked="0" hidden="0"/>
    </xf>
    <xf numFmtId="3" fontId="0" fillId="4" borderId="2" applyProtection="1" pivotButton="0" quotePrefix="0" xfId="0">
      <protection locked="0" hidden="0"/>
    </xf>
    <xf numFmtId="164" fontId="0" fillId="4" borderId="2" applyProtection="1" pivotButton="0" quotePrefix="0" xfId="0">
      <protection locked="0" hidden="0"/>
    </xf>
    <xf numFmtId="0" fontId="7" fillId="0" borderId="2" pivotButton="0" quotePrefix="0" xfId="0"/>
    <xf numFmtId="164" fontId="7" fillId="0" borderId="2" pivotButton="0" quotePrefix="0" xfId="0"/>
    <xf numFmtId="9" fontId="0" fillId="0" borderId="2" pivotButton="0" quotePrefix="0" xfId="0"/>
    <xf numFmtId="9" fontId="0" fillId="4" borderId="2" applyProtection="1" pivotButton="0" quotePrefix="0" xfId="0">
      <protection locked="0" hidden="0"/>
    </xf>
    <xf numFmtId="164" fontId="0" fillId="0" borderId="2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69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6" customWidth="1" min="3" max="3"/>
  </cols>
  <sheetData>
    <row r="1" ht="15" customHeight="1">
      <c r="A1" s="1" t="inlineStr">
        <is>
          <t>TRMNGR</t>
        </is>
      </c>
      <c r="B1" s="2" t="n"/>
      <c r="C1" s="2" t="n"/>
    </row>
    <row r="2" ht="15" customHeight="1">
      <c r="A2" s="3" t="inlineStr">
        <is>
          <t>powered by Inkable Clothing  |  trmngr.com</t>
        </is>
      </c>
      <c r="B2" s="2" t="n"/>
      <c r="C2" s="2" t="n"/>
    </row>
    <row r="3" ht="15" customHeight="1">
      <c r="A3" s="4" t="n"/>
      <c r="B3" s="4" t="n"/>
      <c r="C3" s="4" t="n"/>
    </row>
    <row r="5">
      <c r="A5" s="5" t="inlineStr">
        <is>
          <t>Show settlement (EXAMPLE)</t>
        </is>
      </c>
    </row>
    <row r="6">
      <c r="A6" s="6" t="inlineStr">
        <is>
          <t>EXAMPLE data shown in italics/brown notes. Replace every number with your own. Deals vary: always settle to the signed contract.</t>
        </is>
      </c>
    </row>
    <row r="7">
      <c r="A7" s="7" t="inlineStr">
        <is>
          <t>Cream cells are inputs. White cells with formulas update automatically.</t>
        </is>
      </c>
    </row>
    <row r="9">
      <c r="A9" s="8" t="inlineStr">
        <is>
          <t>Show</t>
        </is>
      </c>
    </row>
    <row r="10">
      <c r="A10" s="9" t="inlineStr">
        <is>
          <t>Field</t>
        </is>
      </c>
      <c r="B10" s="9" t="inlineStr">
        <is>
          <t>Value</t>
        </is>
      </c>
      <c r="C10" s="9" t="inlineStr">
        <is>
          <t>Notes</t>
        </is>
      </c>
    </row>
    <row r="11">
      <c r="A11" s="10" t="inlineStr">
        <is>
          <t>Date</t>
        </is>
      </c>
      <c r="B11" s="11" t="inlineStr"/>
      <c r="C11" s="11" t="inlineStr"/>
    </row>
    <row r="12">
      <c r="A12" s="10" t="inlineStr">
        <is>
          <t>Venue</t>
        </is>
      </c>
      <c r="B12" s="11" t="inlineStr"/>
      <c r="C12" s="11" t="inlineStr"/>
    </row>
    <row r="13">
      <c r="A13" s="10" t="inlineStr">
        <is>
          <t>City</t>
        </is>
      </c>
      <c r="B13" s="11" t="inlineStr"/>
      <c r="C13" s="11" t="inlineStr"/>
    </row>
    <row r="14">
      <c r="A14" s="10" t="inlineStr">
        <is>
          <t>Promoter / settled with</t>
        </is>
      </c>
      <c r="B14" s="11" t="inlineStr"/>
      <c r="C14" s="11" t="inlineStr"/>
    </row>
    <row r="16">
      <c r="A16" s="8" t="inlineStr">
        <is>
          <t>Box office</t>
        </is>
      </c>
    </row>
    <row r="17">
      <c r="A17" s="9" t="inlineStr">
        <is>
          <t>Line</t>
        </is>
      </c>
      <c r="B17" s="9" t="inlineStr">
        <is>
          <t>Amount</t>
        </is>
      </c>
      <c r="C17" s="9" t="inlineStr">
        <is>
          <t>Notes</t>
        </is>
      </c>
    </row>
    <row r="18">
      <c r="A18" s="10" t="inlineStr">
        <is>
          <t>Capacity</t>
        </is>
      </c>
      <c r="B18" s="12" t="n">
        <v>600</v>
      </c>
      <c r="C18" s="11" t="inlineStr"/>
    </row>
    <row r="19">
      <c r="A19" s="10" t="inlineStr">
        <is>
          <t>Paid tickets sold</t>
        </is>
      </c>
      <c r="B19" s="12" t="n">
        <v>540</v>
      </c>
      <c r="C19" s="11" t="inlineStr"/>
    </row>
    <row r="20">
      <c r="A20" s="10" t="inlineStr">
        <is>
          <t>Comps</t>
        </is>
      </c>
      <c r="B20" s="12" t="n">
        <v>22</v>
      </c>
      <c r="C20" s="11" t="inlineStr">
        <is>
          <t>Not in gross</t>
        </is>
      </c>
    </row>
    <row r="21">
      <c r="A21" s="10" t="inlineStr">
        <is>
          <t>Gross ticket sales</t>
        </is>
      </c>
      <c r="B21" s="13" t="n">
        <v>13500</v>
      </c>
      <c r="C21" s="11" t="inlineStr">
        <is>
          <t>EXAMPLE: 540 x $25</t>
        </is>
      </c>
    </row>
    <row r="22">
      <c r="A22" s="10" t="inlineStr">
        <is>
          <t>Taxes and ticketing fees</t>
        </is>
      </c>
      <c r="B22" s="13" t="n">
        <v>1350</v>
      </c>
      <c r="C22" s="11" t="inlineStr">
        <is>
          <t>Per contract</t>
        </is>
      </c>
    </row>
    <row r="23">
      <c r="A23" s="14" t="inlineStr">
        <is>
          <t>Net box office receipts (NBOR)</t>
        </is>
      </c>
      <c r="B23" s="15">
        <f>B21-B22</f>
        <v/>
      </c>
      <c r="C23" s="14" t="inlineStr">
        <is>
          <t>Gross - taxes/fees</t>
        </is>
      </c>
    </row>
    <row r="24">
      <c r="A24" s="10" t="inlineStr">
        <is>
          <t>Percent sold</t>
        </is>
      </c>
      <c r="B24" s="16">
        <f>B19/B18</f>
        <v/>
      </c>
      <c r="C24" s="11" t="inlineStr"/>
    </row>
    <row r="26">
      <c r="A26" s="8" t="inlineStr">
        <is>
          <t>Show expenses (as allowed by contract)</t>
        </is>
      </c>
    </row>
    <row r="27">
      <c r="A27" s="9" t="inlineStr">
        <is>
          <t>Expense</t>
        </is>
      </c>
      <c r="B27" s="9" t="inlineStr">
        <is>
          <t>Amount</t>
        </is>
      </c>
      <c r="C27" s="9" t="inlineStr">
        <is>
          <t>Notes</t>
        </is>
      </c>
    </row>
    <row r="28">
      <c r="A28" s="10" t="inlineStr">
        <is>
          <t>Production / sound and lights</t>
        </is>
      </c>
      <c r="B28" s="13" t="n">
        <v>900</v>
      </c>
      <c r="C28" s="11" t="inlineStr"/>
    </row>
    <row r="29">
      <c r="A29" s="10" t="inlineStr">
        <is>
          <t>Advertising</t>
        </is>
      </c>
      <c r="B29" s="13" t="n">
        <v>600</v>
      </c>
      <c r="C29" s="11" t="inlineStr"/>
    </row>
    <row r="30">
      <c r="A30" s="10" t="inlineStr">
        <is>
          <t>Venue rent / house nut</t>
        </is>
      </c>
      <c r="B30" s="13" t="n">
        <v>1500</v>
      </c>
      <c r="C30" s="11" t="inlineStr"/>
    </row>
    <row r="31">
      <c r="A31" s="10" t="inlineStr">
        <is>
          <t>Security and staff</t>
        </is>
      </c>
      <c r="B31" s="13" t="n">
        <v>650</v>
      </c>
      <c r="C31" s="11" t="inlineStr"/>
    </row>
    <row r="32">
      <c r="A32" s="10" t="inlineStr">
        <is>
          <t>Catering / hospitality</t>
        </is>
      </c>
      <c r="B32" s="13" t="n">
        <v>300</v>
      </c>
      <c r="C32" s="11" t="inlineStr"/>
    </row>
    <row r="33">
      <c r="A33" s="10" t="inlineStr">
        <is>
          <t>Other</t>
        </is>
      </c>
      <c r="B33" s="13" t="n">
        <v>0</v>
      </c>
      <c r="C33" s="11" t="inlineStr"/>
    </row>
    <row r="34">
      <c r="A34" s="14" t="inlineStr">
        <is>
          <t>TOTAL SHOW EXPENSES</t>
        </is>
      </c>
      <c r="B34" s="15">
        <f>SUM(B28:B33)</f>
        <v/>
      </c>
      <c r="C34" s="14" t="inlineStr">
        <is>
          <t>Check every line against receipts</t>
        </is>
      </c>
    </row>
    <row r="36">
      <c r="A36" s="8" t="inlineStr">
        <is>
          <t>Deal</t>
        </is>
      </c>
    </row>
    <row r="37">
      <c r="A37" s="9" t="inlineStr">
        <is>
          <t>Term</t>
        </is>
      </c>
      <c r="B37" s="9" t="inlineStr">
        <is>
          <t>Value</t>
        </is>
      </c>
      <c r="C37" s="9" t="inlineStr">
        <is>
          <t>Notes</t>
        </is>
      </c>
    </row>
    <row r="38">
      <c r="A38" s="10" t="inlineStr">
        <is>
          <t>Guarantee</t>
        </is>
      </c>
      <c r="B38" s="13" t="n">
        <v>3000</v>
      </c>
      <c r="C38" s="11" t="inlineStr"/>
    </row>
    <row r="39">
      <c r="A39" s="10" t="inlineStr">
        <is>
          <t>Artist percentage</t>
        </is>
      </c>
      <c r="B39" s="17" t="n">
        <v>0.85</v>
      </c>
      <c r="C39" s="11" t="inlineStr">
        <is>
          <t>Of net after expenses (versus) or of backend (plus)</t>
        </is>
      </c>
    </row>
    <row r="40">
      <c r="A40" s="10" t="inlineStr">
        <is>
          <t>Promoter profit (if in deal)</t>
        </is>
      </c>
      <c r="B40" s="17" t="n">
        <v>0.15</v>
      </c>
      <c r="C40" s="11" t="inlineStr">
        <is>
          <t>Info only (not in formulas). Some deals add it to break-even</t>
        </is>
      </c>
    </row>
    <row r="41">
      <c r="A41" s="10" t="inlineStr">
        <is>
          <t>Break-even</t>
        </is>
      </c>
      <c r="B41" s="18">
        <f>B34+B38</f>
        <v/>
      </c>
      <c r="C41" s="11" t="inlineStr">
        <is>
          <t>Expenses + guarantee (simple version)</t>
        </is>
      </c>
    </row>
    <row r="43">
      <c r="A43" s="8" t="inlineStr">
        <is>
          <t>Artist earnings by deal type</t>
        </is>
      </c>
    </row>
    <row r="44">
      <c r="A44" s="9" t="inlineStr">
        <is>
          <t>Deal type</t>
        </is>
      </c>
      <c r="B44" s="9" t="inlineStr">
        <is>
          <t>Artist earns</t>
        </is>
      </c>
      <c r="C44" s="9" t="inlineStr">
        <is>
          <t>How it is calculated</t>
        </is>
      </c>
    </row>
    <row r="45">
      <c r="A45" s="10" t="inlineStr">
        <is>
          <t>Flat guarantee</t>
        </is>
      </c>
      <c r="B45" s="18">
        <f>B38</f>
        <v/>
      </c>
      <c r="C45" s="11" t="inlineStr">
        <is>
          <t>Guarantee only</t>
        </is>
      </c>
    </row>
    <row r="46">
      <c r="A46" s="10" t="inlineStr">
        <is>
          <t>Guarantee versus %</t>
        </is>
      </c>
      <c r="B46" s="18">
        <f>MAX(B38,B39*(B23-B34))</f>
        <v/>
      </c>
      <c r="C46" s="11" t="inlineStr">
        <is>
          <t>Greater of guarantee or % of (NBOR - expenses)</t>
        </is>
      </c>
    </row>
    <row r="47">
      <c r="A47" s="10" t="inlineStr">
        <is>
          <t>Guarantee plus % backend</t>
        </is>
      </c>
      <c r="B47" s="18">
        <f>B38+B39*MAX(0,B23-B41)</f>
        <v/>
      </c>
      <c r="C47" s="11" t="inlineStr">
        <is>
          <t>Guarantee + % of anything over break-even</t>
        </is>
      </c>
    </row>
    <row r="48">
      <c r="A48" s="10" t="inlineStr">
        <is>
          <t>Door deal (% of NBOR)</t>
        </is>
      </c>
      <c r="B48" s="18">
        <f>B39*B23</f>
        <v/>
      </c>
      <c r="C48" s="11" t="inlineStr">
        <is>
          <t>% of net box office, no guarantee</t>
        </is>
      </c>
    </row>
    <row r="49">
      <c r="A49" s="10" t="inlineStr">
        <is>
          <t>Deal type for this show</t>
        </is>
      </c>
      <c r="B49" s="11" t="inlineStr">
        <is>
          <t>Versus</t>
        </is>
      </c>
      <c r="C49" s="11" t="inlineStr">
        <is>
          <t>Pick: Guarantee, Versus, Plus, Door</t>
        </is>
      </c>
    </row>
    <row r="50">
      <c r="A50" s="14" t="inlineStr">
        <is>
          <t>Artist earnings used for this show</t>
        </is>
      </c>
      <c r="B50" s="15">
        <f>IF(B49="Guarantee",B45,IF(B49="Versus",B46,IF(B49="Plus",B47,B48)))</f>
        <v/>
      </c>
      <c r="C50" s="14" t="inlineStr">
        <is>
          <t>Follows the deal type above</t>
        </is>
      </c>
    </row>
    <row r="52">
      <c r="A52" s="8" t="inlineStr">
        <is>
          <t>Merch</t>
        </is>
      </c>
    </row>
    <row r="53">
      <c r="A53" s="9" t="inlineStr">
        <is>
          <t>Line</t>
        </is>
      </c>
      <c r="B53" s="9" t="inlineStr">
        <is>
          <t>Amount</t>
        </is>
      </c>
      <c r="C53" s="9" t="inlineStr">
        <is>
          <t>Notes</t>
        </is>
      </c>
    </row>
    <row r="54">
      <c r="A54" s="10" t="inlineStr">
        <is>
          <t>Merch gross</t>
        </is>
      </c>
      <c r="B54" s="13" t="n">
        <v>1800</v>
      </c>
      <c r="C54" s="11" t="inlineStr">
        <is>
          <t>From your merch count</t>
        </is>
      </c>
    </row>
    <row r="55">
      <c r="A55" s="10" t="inlineStr">
        <is>
          <t>Venue merch fee %</t>
        </is>
      </c>
      <c r="B55" s="17" t="n">
        <v>0.2</v>
      </c>
      <c r="C55" s="11" t="inlineStr">
        <is>
          <t>Soft goods rate</t>
        </is>
      </c>
    </row>
    <row r="56">
      <c r="A56" s="10" t="inlineStr">
        <is>
          <t>Merch net to artist</t>
        </is>
      </c>
      <c r="B56" s="18">
        <f>B54*(1-B55)</f>
        <v/>
      </c>
      <c r="C56" s="11" t="inlineStr"/>
    </row>
    <row r="58">
      <c r="A58" s="8" t="inlineStr">
        <is>
          <t>Payments</t>
        </is>
      </c>
    </row>
    <row r="59">
      <c r="A59" s="9" t="inlineStr">
        <is>
          <t>Line</t>
        </is>
      </c>
      <c r="B59" s="9" t="inlineStr">
        <is>
          <t>Amount</t>
        </is>
      </c>
      <c r="C59" s="9" t="inlineStr">
        <is>
          <t>Notes</t>
        </is>
      </c>
    </row>
    <row r="60">
      <c r="A60" s="10" t="inlineStr">
        <is>
          <t>Deposit already received</t>
        </is>
      </c>
      <c r="B60" s="13" t="n">
        <v>1500</v>
      </c>
      <c r="C60" s="11" t="inlineStr">
        <is>
          <t>Usually paid to the agent before the show</t>
        </is>
      </c>
    </row>
    <row r="61">
      <c r="A61" s="10" t="inlineStr">
        <is>
          <t>Buyouts / advances paid tonight</t>
        </is>
      </c>
      <c r="B61" s="13" t="n">
        <v>100</v>
      </c>
      <c r="C61" s="11" t="inlineStr">
        <is>
          <t>E.g. meal buyout if deducted</t>
        </is>
      </c>
    </row>
    <row r="62">
      <c r="A62" s="14" t="inlineStr">
        <is>
          <t>BALANCE DUE TO ARTIST (show)</t>
        </is>
      </c>
      <c r="B62" s="15">
        <f>B50-B60-B61</f>
        <v/>
      </c>
      <c r="C62" s="14" t="inlineStr">
        <is>
          <t>Earnings - deposit - deductions</t>
        </is>
      </c>
    </row>
    <row r="63">
      <c r="A63" s="10" t="inlineStr">
        <is>
          <t>Paid by: cash</t>
        </is>
      </c>
      <c r="B63" s="13" t="n">
        <v>600</v>
      </c>
      <c r="C63" s="11" t="inlineStr"/>
    </row>
    <row r="64">
      <c r="A64" s="10" t="inlineStr">
        <is>
          <t>Paid by: check / wire</t>
        </is>
      </c>
      <c r="B64" s="18">
        <f>B62-B63</f>
        <v/>
      </c>
      <c r="C64" s="11" t="inlineStr"/>
    </row>
    <row r="66">
      <c r="A66" s="10" t="inlineStr">
        <is>
          <t>Signed (artist rep)</t>
        </is>
      </c>
      <c r="B66" s="11" t="inlineStr"/>
      <c r="C66" s="11" t="inlineStr"/>
    </row>
    <row r="67">
      <c r="A67" s="10" t="inlineStr">
        <is>
          <t>Signed (promoter)</t>
        </is>
      </c>
      <c r="B67" s="11" t="inlineStr"/>
      <c r="C67" s="11" t="inlineStr"/>
    </row>
    <row r="69">
      <c r="A69" s="19" t="inlineStr">
        <is>
          <t>Template by TRMNGR · trmngr.com · powered by Inkable Clothing</t>
        </is>
      </c>
    </row>
  </sheetData>
  <dataValidations count="1">
    <dataValidation sqref="B49" showDropDown="0" showInputMessage="0" showErrorMessage="0" allowBlank="1" type="list">
      <formula1>"Guarantee,Versus,Plus,Door"</formula1>
    </dataValidation>
  </dataValidations>
  <printOptions horizontalCentered="1"/>
  <pageMargins left="0.5" right="0.5" top="1" bottom="1" header="0.5" footer="0.5"/>
  <pageSetup orientation="portrait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