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" sheetId="1" state="visible" r:id="rId1"/>
    <sheet xmlns:r="http://schemas.openxmlformats.org/officeDocument/2006/relationships" name="Settlement" sheetId="2" state="visible" r:id="rId2"/>
  </sheets>
  <definedNames>
    <definedName name="_xlnm.Print_Titles" localSheetId="0">'Count'!$9:$9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3" fontId="0" fillId="4" borderId="2" applyProtection="1" pivotButton="0" quotePrefix="0" xfId="0">
      <protection locked="0" hidden="0"/>
    </xf>
    <xf numFmtId="3" fontId="0" fillId="0" borderId="2" pivotButton="0" quotePrefix="0" xfId="0"/>
    <xf numFmtId="164" fontId="0" fillId="0" borderId="2" pivotButton="0" quotePrefix="0" xfId="0"/>
    <xf numFmtId="0" fontId="5" fillId="0" borderId="2" pivotButton="0" quotePrefix="0" xfId="0"/>
    <xf numFmtId="3" fontId="5" fillId="0" borderId="2" pivotButton="0" quotePrefix="0" xfId="0"/>
    <xf numFmtId="164" fontId="5" fillId="0" borderId="2" pivotButton="0" quotePrefix="0" xfId="0"/>
    <xf numFmtId="0" fontId="6" fillId="0" borderId="0" pivotButton="0" quotePrefix="0" xfId="0"/>
    <xf numFmtId="0" fontId="0" fillId="0" borderId="2" pivotButton="0" quotePrefix="0" xfId="0"/>
    <xf numFmtId="165" fontId="0" fillId="0" borderId="2" pivotButton="0" quotePrefix="0" xfId="0"/>
    <xf numFmtId="9" fontId="0" fillId="4" borderId="2" applyProtection="1" pivotButton="0" quotePrefix="0" xfId="0">
      <protection locked="0" hidden="0"/>
    </xf>
    <xf numFmtId="165" fontId="0" fillId="4" borderId="2" applyProtection="1" pivotButton="0" quotePrefix="0" xfId="0">
      <protection locked="0" hidden="0"/>
    </xf>
    <xf numFmtId="165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9" customWidth="1" min="3" max="3"/>
    <col width="10" customWidth="1" min="4" max="4"/>
    <col width="8" customWidth="1" min="5" max="5"/>
    <col width="8" customWidth="1" min="6" max="6"/>
    <col width="11" customWidth="1" min="7" max="7"/>
    <col width="9" customWidth="1" min="8" max="8"/>
    <col width="12" customWidth="1" min="9" max="9"/>
    <col width="11" customWidth="1" min="10" max="10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5">
      <c r="A5" s="3" t="inlineStr">
        <is>
          <t>Merch count and settlement (EXAMPLE)</t>
        </is>
      </c>
    </row>
    <row r="6">
      <c r="A6" s="4" t="inlineStr">
        <is>
          <t>EXAMPLE data shown in italics/brown notes. Replace every number with your own.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Item</t>
        </is>
      </c>
      <c r="B9" s="6" t="inlineStr">
        <is>
          <t>Size</t>
        </is>
      </c>
      <c r="C9" s="6" t="inlineStr">
        <is>
          <t>Price</t>
        </is>
      </c>
      <c r="D9" s="6" t="inlineStr">
        <is>
          <t>Count in</t>
        </is>
      </c>
      <c r="E9" s="6" t="inlineStr">
        <is>
          <t>Adds</t>
        </is>
      </c>
      <c r="F9" s="6" t="inlineStr">
        <is>
          <t>Comps</t>
        </is>
      </c>
      <c r="G9" s="6" t="inlineStr">
        <is>
          <t>Count out</t>
        </is>
      </c>
      <c r="H9" s="6" t="inlineStr">
        <is>
          <t>Sold</t>
        </is>
      </c>
      <c r="I9" s="6" t="inlineStr">
        <is>
          <t>Gross</t>
        </is>
      </c>
      <c r="J9" s="6" t="inlineStr">
        <is>
          <t>Type</t>
        </is>
      </c>
    </row>
    <row r="10">
      <c r="A10" s="7" t="inlineStr">
        <is>
          <t>Logo tee</t>
        </is>
      </c>
      <c r="B10" s="7" t="inlineStr">
        <is>
          <t>S</t>
        </is>
      </c>
      <c r="C10" s="8" t="n">
        <v>25</v>
      </c>
      <c r="D10" s="9" t="n">
        <v>24</v>
      </c>
      <c r="E10" s="9" t="n">
        <v>0</v>
      </c>
      <c r="F10" s="9" t="n">
        <v>1</v>
      </c>
      <c r="G10" s="9" t="n">
        <v>19</v>
      </c>
      <c r="H10" s="10">
        <f>D10+E10-F10-G10</f>
        <v/>
      </c>
      <c r="I10" s="11">
        <f>H10*C10</f>
        <v/>
      </c>
      <c r="J10" s="7" t="inlineStr">
        <is>
          <t>Soft</t>
        </is>
      </c>
    </row>
    <row r="11">
      <c r="A11" s="7" t="inlineStr">
        <is>
          <t>Logo tee</t>
        </is>
      </c>
      <c r="B11" s="7" t="inlineStr">
        <is>
          <t>M</t>
        </is>
      </c>
      <c r="C11" s="8" t="n">
        <v>25</v>
      </c>
      <c r="D11" s="9" t="n">
        <v>36</v>
      </c>
      <c r="E11" s="9" t="n">
        <v>12</v>
      </c>
      <c r="F11" s="9" t="n">
        <v>0</v>
      </c>
      <c r="G11" s="9" t="n">
        <v>30</v>
      </c>
      <c r="H11" s="10">
        <f>D11+E11-F11-G11</f>
        <v/>
      </c>
      <c r="I11" s="11">
        <f>H11*C11</f>
        <v/>
      </c>
      <c r="J11" s="7" t="inlineStr">
        <is>
          <t>Soft</t>
        </is>
      </c>
    </row>
    <row r="12">
      <c r="A12" s="7" t="inlineStr">
        <is>
          <t>Logo tee</t>
        </is>
      </c>
      <c r="B12" s="7" t="inlineStr">
        <is>
          <t>L</t>
        </is>
      </c>
      <c r="C12" s="8" t="n">
        <v>25</v>
      </c>
      <c r="D12" s="9" t="n">
        <v>36</v>
      </c>
      <c r="E12" s="9" t="n">
        <v>0</v>
      </c>
      <c r="F12" s="9" t="n">
        <v>1</v>
      </c>
      <c r="G12" s="9" t="n">
        <v>22</v>
      </c>
      <c r="H12" s="10">
        <f>D12+E12-F12-G12</f>
        <v/>
      </c>
      <c r="I12" s="11">
        <f>H12*C12</f>
        <v/>
      </c>
      <c r="J12" s="7" t="inlineStr">
        <is>
          <t>Soft</t>
        </is>
      </c>
    </row>
    <row r="13">
      <c r="A13" s="7" t="inlineStr">
        <is>
          <t>Logo tee</t>
        </is>
      </c>
      <c r="B13" s="7" t="inlineStr">
        <is>
          <t>XL</t>
        </is>
      </c>
      <c r="C13" s="8" t="n">
        <v>25</v>
      </c>
      <c r="D13" s="9" t="n">
        <v>24</v>
      </c>
      <c r="E13" s="9" t="n">
        <v>0</v>
      </c>
      <c r="F13" s="9" t="n">
        <v>0</v>
      </c>
      <c r="G13" s="9" t="n">
        <v>17</v>
      </c>
      <c r="H13" s="10">
        <f>D13+E13-F13-G13</f>
        <v/>
      </c>
      <c r="I13" s="11">
        <f>H13*C13</f>
        <v/>
      </c>
      <c r="J13" s="7" t="inlineStr">
        <is>
          <t>Soft</t>
        </is>
      </c>
    </row>
    <row r="14">
      <c r="A14" s="7" t="inlineStr">
        <is>
          <t>Hoodie</t>
        </is>
      </c>
      <c r="B14" s="7" t="inlineStr">
        <is>
          <t>M</t>
        </is>
      </c>
      <c r="C14" s="8" t="n">
        <v>50</v>
      </c>
      <c r="D14" s="9" t="n">
        <v>12</v>
      </c>
      <c r="E14" s="9" t="n">
        <v>0</v>
      </c>
      <c r="F14" s="9" t="n">
        <v>0</v>
      </c>
      <c r="G14" s="9" t="n">
        <v>8</v>
      </c>
      <c r="H14" s="10">
        <f>D14+E14-F14-G14</f>
        <v/>
      </c>
      <c r="I14" s="11">
        <f>H14*C14</f>
        <v/>
      </c>
      <c r="J14" s="7" t="inlineStr">
        <is>
          <t>Soft</t>
        </is>
      </c>
    </row>
    <row r="15">
      <c r="A15" s="7" t="inlineStr">
        <is>
          <t>Hoodie</t>
        </is>
      </c>
      <c r="B15" s="7" t="inlineStr">
        <is>
          <t>L</t>
        </is>
      </c>
      <c r="C15" s="8" t="n">
        <v>50</v>
      </c>
      <c r="D15" s="9" t="n">
        <v>12</v>
      </c>
      <c r="E15" s="9" t="n">
        <v>0</v>
      </c>
      <c r="F15" s="9" t="n">
        <v>0</v>
      </c>
      <c r="G15" s="9" t="n">
        <v>9</v>
      </c>
      <c r="H15" s="10">
        <f>D15+E15-F15-G15</f>
        <v/>
      </c>
      <c r="I15" s="11">
        <f>H15*C15</f>
        <v/>
      </c>
      <c r="J15" s="7" t="inlineStr">
        <is>
          <t>Soft</t>
        </is>
      </c>
    </row>
    <row r="16">
      <c r="A16" s="7" t="inlineStr">
        <is>
          <t>Vinyl LP</t>
        </is>
      </c>
      <c r="B16" s="7" t="inlineStr"/>
      <c r="C16" s="8" t="n">
        <v>30</v>
      </c>
      <c r="D16" s="9" t="n">
        <v>20</v>
      </c>
      <c r="E16" s="9" t="n">
        <v>0</v>
      </c>
      <c r="F16" s="9" t="n">
        <v>1</v>
      </c>
      <c r="G16" s="9" t="n">
        <v>14</v>
      </c>
      <c r="H16" s="10">
        <f>D16+E16-F16-G16</f>
        <v/>
      </c>
      <c r="I16" s="11">
        <f>H16*C16</f>
        <v/>
      </c>
      <c r="J16" s="7" t="inlineStr">
        <is>
          <t>Hard</t>
        </is>
      </c>
    </row>
    <row r="17">
      <c r="A17" s="7" t="inlineStr">
        <is>
          <t>Poster</t>
        </is>
      </c>
      <c r="B17" s="7" t="inlineStr"/>
      <c r="C17" s="8" t="n">
        <v>15</v>
      </c>
      <c r="D17" s="9" t="n">
        <v>30</v>
      </c>
      <c r="E17" s="9" t="n">
        <v>0</v>
      </c>
      <c r="F17" s="9" t="n">
        <v>2</v>
      </c>
      <c r="G17" s="9" t="n">
        <v>21</v>
      </c>
      <c r="H17" s="10">
        <f>D17+E17-F17-G17</f>
        <v/>
      </c>
      <c r="I17" s="11">
        <f>H17*C17</f>
        <v/>
      </c>
      <c r="J17" s="7" t="inlineStr">
        <is>
          <t>Hard</t>
        </is>
      </c>
    </row>
    <row r="18">
      <c r="A18" s="7" t="inlineStr"/>
      <c r="B18" s="7" t="inlineStr"/>
      <c r="C18" s="8" t="inlineStr"/>
      <c r="D18" s="9" t="inlineStr"/>
      <c r="E18" s="9" t="inlineStr"/>
      <c r="F18" s="9" t="inlineStr"/>
      <c r="G18" s="9" t="inlineStr"/>
      <c r="H18" s="10">
        <f>IF(A18="","",N(D18)+N(E18)-N(F18)-N(G18))</f>
        <v/>
      </c>
      <c r="I18" s="11">
        <f>IF(A18="","",H18*C18)</f>
        <v/>
      </c>
      <c r="J18" s="7" t="inlineStr"/>
    </row>
    <row r="19">
      <c r="A19" s="7" t="inlineStr"/>
      <c r="B19" s="7" t="inlineStr"/>
      <c r="C19" s="8" t="inlineStr"/>
      <c r="D19" s="9" t="inlineStr"/>
      <c r="E19" s="9" t="inlineStr"/>
      <c r="F19" s="9" t="inlineStr"/>
      <c r="G19" s="9" t="inlineStr"/>
      <c r="H19" s="10">
        <f>IF(A19="","",N(D19)+N(E19)-N(F19)-N(G19))</f>
        <v/>
      </c>
      <c r="I19" s="11">
        <f>IF(A19="","",H19*C19)</f>
        <v/>
      </c>
      <c r="J19" s="7" t="inlineStr"/>
    </row>
    <row r="20">
      <c r="A20" s="7" t="inlineStr"/>
      <c r="B20" s="7" t="inlineStr"/>
      <c r="C20" s="8" t="inlineStr"/>
      <c r="D20" s="9" t="inlineStr"/>
      <c r="E20" s="9" t="inlineStr"/>
      <c r="F20" s="9" t="inlineStr"/>
      <c r="G20" s="9" t="inlineStr"/>
      <c r="H20" s="10">
        <f>IF(A20="","",N(D20)+N(E20)-N(F20)-N(G20))</f>
        <v/>
      </c>
      <c r="I20" s="11">
        <f>IF(A20="","",H20*C20)</f>
        <v/>
      </c>
      <c r="J20" s="7" t="inlineStr"/>
    </row>
    <row r="21">
      <c r="A21" s="7" t="inlineStr"/>
      <c r="B21" s="7" t="inlineStr"/>
      <c r="C21" s="8" t="inlineStr"/>
      <c r="D21" s="9" t="inlineStr"/>
      <c r="E21" s="9" t="inlineStr"/>
      <c r="F21" s="9" t="inlineStr"/>
      <c r="G21" s="9" t="inlineStr"/>
      <c r="H21" s="10">
        <f>IF(A21="","",N(D21)+N(E21)-N(F21)-N(G21))</f>
        <v/>
      </c>
      <c r="I21" s="11">
        <f>IF(A21="","",H21*C21)</f>
        <v/>
      </c>
      <c r="J21" s="7" t="inlineStr"/>
    </row>
    <row r="22">
      <c r="A22" s="7" t="inlineStr"/>
      <c r="B22" s="7" t="inlineStr"/>
      <c r="C22" s="8" t="inlineStr"/>
      <c r="D22" s="9" t="inlineStr"/>
      <c r="E22" s="9" t="inlineStr"/>
      <c r="F22" s="9" t="inlineStr"/>
      <c r="G22" s="9" t="inlineStr"/>
      <c r="H22" s="10">
        <f>IF(A22="","",N(D22)+N(E22)-N(F22)-N(G22))</f>
        <v/>
      </c>
      <c r="I22" s="11">
        <f>IF(A22="","",H22*C22)</f>
        <v/>
      </c>
      <c r="J22" s="7" t="inlineStr"/>
    </row>
    <row r="23">
      <c r="A23" s="7" t="inlineStr"/>
      <c r="B23" s="7" t="inlineStr"/>
      <c r="C23" s="8" t="inlineStr"/>
      <c r="D23" s="9" t="inlineStr"/>
      <c r="E23" s="9" t="inlineStr"/>
      <c r="F23" s="9" t="inlineStr"/>
      <c r="G23" s="9" t="inlineStr"/>
      <c r="H23" s="10">
        <f>IF(A23="","",N(D23)+N(E23)-N(F23)-N(G23))</f>
        <v/>
      </c>
      <c r="I23" s="11">
        <f>IF(A23="","",H23*C23)</f>
        <v/>
      </c>
      <c r="J23" s="7" t="inlineStr"/>
    </row>
    <row r="24">
      <c r="A24" s="7" t="inlineStr"/>
      <c r="B24" s="7" t="inlineStr"/>
      <c r="C24" s="8" t="inlineStr"/>
      <c r="D24" s="9" t="inlineStr"/>
      <c r="E24" s="9" t="inlineStr"/>
      <c r="F24" s="9" t="inlineStr"/>
      <c r="G24" s="9" t="inlineStr"/>
      <c r="H24" s="10">
        <f>IF(A24="","",N(D24)+N(E24)-N(F24)-N(G24))</f>
        <v/>
      </c>
      <c r="I24" s="11">
        <f>IF(A24="","",H24*C24)</f>
        <v/>
      </c>
      <c r="J24" s="7" t="inlineStr"/>
    </row>
    <row r="25">
      <c r="A25" s="7" t="inlineStr"/>
      <c r="B25" s="7" t="inlineStr"/>
      <c r="C25" s="8" t="inlineStr"/>
      <c r="D25" s="9" t="inlineStr"/>
      <c r="E25" s="9" t="inlineStr"/>
      <c r="F25" s="9" t="inlineStr"/>
      <c r="G25" s="9" t="inlineStr"/>
      <c r="H25" s="10">
        <f>IF(A25="","",N(D25)+N(E25)-N(F25)-N(G25))</f>
        <v/>
      </c>
      <c r="I25" s="11">
        <f>IF(A25="","",H25*C25)</f>
        <v/>
      </c>
      <c r="J25" s="7" t="inlineStr"/>
    </row>
    <row r="26">
      <c r="A26" s="7" t="inlineStr"/>
      <c r="B26" s="7" t="inlineStr"/>
      <c r="C26" s="8" t="inlineStr"/>
      <c r="D26" s="9" t="inlineStr"/>
      <c r="E26" s="9" t="inlineStr"/>
      <c r="F26" s="9" t="inlineStr"/>
      <c r="G26" s="9" t="inlineStr"/>
      <c r="H26" s="10">
        <f>IF(A26="","",N(D26)+N(E26)-N(F26)-N(G26))</f>
        <v/>
      </c>
      <c r="I26" s="11">
        <f>IF(A26="","",H26*C26)</f>
        <v/>
      </c>
      <c r="J26" s="7" t="inlineStr"/>
    </row>
    <row r="27">
      <c r="A27" s="7" t="inlineStr"/>
      <c r="B27" s="7" t="inlineStr"/>
      <c r="C27" s="8" t="inlineStr"/>
      <c r="D27" s="9" t="inlineStr"/>
      <c r="E27" s="9" t="inlineStr"/>
      <c r="F27" s="9" t="inlineStr"/>
      <c r="G27" s="9" t="inlineStr"/>
      <c r="H27" s="10">
        <f>IF(A27="","",N(D27)+N(E27)-N(F27)-N(G27))</f>
        <v/>
      </c>
      <c r="I27" s="11">
        <f>IF(A27="","",H27*C27)</f>
        <v/>
      </c>
      <c r="J27" s="7" t="inlineStr"/>
    </row>
    <row r="28">
      <c r="A28" s="7" t="inlineStr"/>
      <c r="B28" s="7" t="inlineStr"/>
      <c r="C28" s="8" t="inlineStr"/>
      <c r="D28" s="9" t="inlineStr"/>
      <c r="E28" s="9" t="inlineStr"/>
      <c r="F28" s="9" t="inlineStr"/>
      <c r="G28" s="9" t="inlineStr"/>
      <c r="H28" s="10">
        <f>IF(A28="","",N(D28)+N(E28)-N(F28)-N(G28))</f>
        <v/>
      </c>
      <c r="I28" s="11">
        <f>IF(A28="","",H28*C28)</f>
        <v/>
      </c>
      <c r="J28" s="7" t="inlineStr"/>
    </row>
    <row r="29">
      <c r="A29" s="7" t="inlineStr"/>
      <c r="B29" s="7" t="inlineStr"/>
      <c r="C29" s="8" t="inlineStr"/>
      <c r="D29" s="9" t="inlineStr"/>
      <c r="E29" s="9" t="inlineStr"/>
      <c r="F29" s="9" t="inlineStr"/>
      <c r="G29" s="9" t="inlineStr"/>
      <c r="H29" s="10">
        <f>IF(A29="","",N(D29)+N(E29)-N(F29)-N(G29))</f>
        <v/>
      </c>
      <c r="I29" s="11">
        <f>IF(A29="","",H29*C29)</f>
        <v/>
      </c>
      <c r="J29" s="7" t="inlineStr"/>
    </row>
    <row r="30">
      <c r="A30" s="7" t="inlineStr"/>
      <c r="B30" s="7" t="inlineStr"/>
      <c r="C30" s="8" t="inlineStr"/>
      <c r="D30" s="9" t="inlineStr"/>
      <c r="E30" s="9" t="inlineStr"/>
      <c r="F30" s="9" t="inlineStr"/>
      <c r="G30" s="9" t="inlineStr"/>
      <c r="H30" s="10">
        <f>IF(A30="","",N(D30)+N(E30)-N(F30)-N(G30))</f>
        <v/>
      </c>
      <c r="I30" s="11">
        <f>IF(A30="","",H30*C30)</f>
        <v/>
      </c>
      <c r="J30" s="7" t="inlineStr"/>
    </row>
    <row r="31">
      <c r="A31" s="7" t="inlineStr"/>
      <c r="B31" s="7" t="inlineStr"/>
      <c r="C31" s="8" t="inlineStr"/>
      <c r="D31" s="9" t="inlineStr"/>
      <c r="E31" s="9" t="inlineStr"/>
      <c r="F31" s="9" t="inlineStr"/>
      <c r="G31" s="9" t="inlineStr"/>
      <c r="H31" s="10">
        <f>IF(A31="","",N(D31)+N(E31)-N(F31)-N(G31))</f>
        <v/>
      </c>
      <c r="I31" s="11">
        <f>IF(A31="","",H31*C31)</f>
        <v/>
      </c>
      <c r="J31" s="7" t="inlineStr"/>
    </row>
    <row r="32">
      <c r="A32" s="7" t="inlineStr"/>
      <c r="B32" s="7" t="inlineStr"/>
      <c r="C32" s="8" t="inlineStr"/>
      <c r="D32" s="9" t="inlineStr"/>
      <c r="E32" s="9" t="inlineStr"/>
      <c r="F32" s="9" t="inlineStr"/>
      <c r="G32" s="9" t="inlineStr"/>
      <c r="H32" s="10">
        <f>IF(A32="","",N(D32)+N(E32)-N(F32)-N(G32))</f>
        <v/>
      </c>
      <c r="I32" s="11">
        <f>IF(A32="","",H32*C32)</f>
        <v/>
      </c>
      <c r="J32" s="7" t="inlineStr"/>
    </row>
    <row r="33">
      <c r="A33" s="7" t="inlineStr"/>
      <c r="B33" s="7" t="inlineStr"/>
      <c r="C33" s="8" t="inlineStr"/>
      <c r="D33" s="9" t="inlineStr"/>
      <c r="E33" s="9" t="inlineStr"/>
      <c r="F33" s="9" t="inlineStr"/>
      <c r="G33" s="9" t="inlineStr"/>
      <c r="H33" s="10">
        <f>IF(A33="","",N(D33)+N(E33)-N(F33)-N(G33))</f>
        <v/>
      </c>
      <c r="I33" s="11">
        <f>IF(A33="","",H33*C33)</f>
        <v/>
      </c>
      <c r="J33" s="7" t="inlineStr"/>
    </row>
    <row r="34">
      <c r="A34" s="7" t="inlineStr"/>
      <c r="B34" s="7" t="inlineStr"/>
      <c r="C34" s="8" t="inlineStr"/>
      <c r="D34" s="9" t="inlineStr"/>
      <c r="E34" s="9" t="inlineStr"/>
      <c r="F34" s="9" t="inlineStr"/>
      <c r="G34" s="9" t="inlineStr"/>
      <c r="H34" s="10">
        <f>IF(A34="","",N(D34)+N(E34)-N(F34)-N(G34))</f>
        <v/>
      </c>
      <c r="I34" s="11">
        <f>IF(A34="","",H34*C34)</f>
        <v/>
      </c>
      <c r="J34" s="7" t="inlineStr"/>
    </row>
    <row r="35">
      <c r="A35" s="7" t="inlineStr"/>
      <c r="B35" s="7" t="inlineStr"/>
      <c r="C35" s="8" t="inlineStr"/>
      <c r="D35" s="9" t="inlineStr"/>
      <c r="E35" s="9" t="inlineStr"/>
      <c r="F35" s="9" t="inlineStr"/>
      <c r="G35" s="9" t="inlineStr"/>
      <c r="H35" s="10">
        <f>IF(A35="","",N(D35)+N(E35)-N(F35)-N(G35))</f>
        <v/>
      </c>
      <c r="I35" s="11">
        <f>IF(A35="","",H35*C35)</f>
        <v/>
      </c>
      <c r="J35" s="7" t="inlineStr"/>
    </row>
    <row r="36">
      <c r="A36" s="7" t="inlineStr"/>
      <c r="B36" s="7" t="inlineStr"/>
      <c r="C36" s="8" t="inlineStr"/>
      <c r="D36" s="9" t="inlineStr"/>
      <c r="E36" s="9" t="inlineStr"/>
      <c r="F36" s="9" t="inlineStr"/>
      <c r="G36" s="9" t="inlineStr"/>
      <c r="H36" s="10">
        <f>IF(A36="","",N(D36)+N(E36)-N(F36)-N(G36))</f>
        <v/>
      </c>
      <c r="I36" s="11">
        <f>IF(A36="","",H36*C36)</f>
        <v/>
      </c>
      <c r="J36" s="7" t="inlineStr"/>
    </row>
    <row r="37">
      <c r="A37" s="7" t="inlineStr"/>
      <c r="B37" s="7" t="inlineStr"/>
      <c r="C37" s="8" t="inlineStr"/>
      <c r="D37" s="9" t="inlineStr"/>
      <c r="E37" s="9" t="inlineStr"/>
      <c r="F37" s="9" t="inlineStr"/>
      <c r="G37" s="9" t="inlineStr"/>
      <c r="H37" s="10">
        <f>IF(A37="","",N(D37)+N(E37)-N(F37)-N(G37))</f>
        <v/>
      </c>
      <c r="I37" s="11">
        <f>IF(A37="","",H37*C37)</f>
        <v/>
      </c>
      <c r="J37" s="7" t="inlineStr"/>
    </row>
    <row r="38">
      <c r="A38" s="7" t="inlineStr"/>
      <c r="B38" s="7" t="inlineStr"/>
      <c r="C38" s="8" t="inlineStr"/>
      <c r="D38" s="9" t="inlineStr"/>
      <c r="E38" s="9" t="inlineStr"/>
      <c r="F38" s="9" t="inlineStr"/>
      <c r="G38" s="9" t="inlineStr"/>
      <c r="H38" s="10">
        <f>IF(A38="","",N(D38)+N(E38)-N(F38)-N(G38))</f>
        <v/>
      </c>
      <c r="I38" s="11">
        <f>IF(A38="","",H38*C38)</f>
        <v/>
      </c>
      <c r="J38" s="7" t="inlineStr"/>
    </row>
    <row r="39">
      <c r="A39" s="7" t="inlineStr"/>
      <c r="B39" s="7" t="inlineStr"/>
      <c r="C39" s="8" t="inlineStr"/>
      <c r="D39" s="9" t="inlineStr"/>
      <c r="E39" s="9" t="inlineStr"/>
      <c r="F39" s="9" t="inlineStr"/>
      <c r="G39" s="9" t="inlineStr"/>
      <c r="H39" s="10">
        <f>IF(A39="","",N(D39)+N(E39)-N(F39)-N(G39))</f>
        <v/>
      </c>
      <c r="I39" s="11">
        <f>IF(A39="","",H39*C39)</f>
        <v/>
      </c>
      <c r="J39" s="7" t="inlineStr"/>
    </row>
    <row r="40">
      <c r="A40" s="7" t="inlineStr"/>
      <c r="B40" s="7" t="inlineStr"/>
      <c r="C40" s="8" t="inlineStr"/>
      <c r="D40" s="9" t="inlineStr"/>
      <c r="E40" s="9" t="inlineStr"/>
      <c r="F40" s="9" t="inlineStr"/>
      <c r="G40" s="9" t="inlineStr"/>
      <c r="H40" s="10">
        <f>IF(A40="","",N(D40)+N(E40)-N(F40)-N(G40))</f>
        <v/>
      </c>
      <c r="I40" s="11">
        <f>IF(A40="","",H40*C40)</f>
        <v/>
      </c>
      <c r="J40" s="7" t="inlineStr"/>
    </row>
    <row r="41">
      <c r="A41" s="7" t="inlineStr"/>
      <c r="B41" s="7" t="inlineStr"/>
      <c r="C41" s="8" t="inlineStr"/>
      <c r="D41" s="9" t="inlineStr"/>
      <c r="E41" s="9" t="inlineStr"/>
      <c r="F41" s="9" t="inlineStr"/>
      <c r="G41" s="9" t="inlineStr"/>
      <c r="H41" s="10">
        <f>IF(A41="","",N(D41)+N(E41)-N(F41)-N(G41))</f>
        <v/>
      </c>
      <c r="I41" s="11">
        <f>IF(A41="","",H41*C41)</f>
        <v/>
      </c>
      <c r="J41" s="7" t="inlineStr"/>
    </row>
    <row r="42">
      <c r="A42" s="12" t="inlineStr">
        <is>
          <t>TOTAL</t>
        </is>
      </c>
      <c r="D42" s="13">
        <f>SUM(D10:D41)</f>
        <v/>
      </c>
      <c r="E42" s="13">
        <f>SUM(E10:E41)</f>
        <v/>
      </c>
      <c r="F42" s="13">
        <f>SUM(F10:F41)</f>
        <v/>
      </c>
      <c r="G42" s="13">
        <f>SUM(G10:G41)</f>
        <v/>
      </c>
      <c r="H42" s="13">
        <f>SUM(H10:H41)</f>
        <v/>
      </c>
      <c r="I42" s="14">
        <f>SUM(I10:I41)</f>
        <v/>
      </c>
    </row>
    <row r="43">
      <c r="A43" s="4" t="inlineStr">
        <is>
          <t>Sold = count in + adds - comps - count out. Comps are given away and logged, not sold.</t>
        </is>
      </c>
    </row>
    <row r="45">
      <c r="A45" s="15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J10:J41" showDropDown="0" showInputMessage="0" showErrorMessage="0" allowBlank="1" type="list">
      <formula1>"Soft,Hard"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40" customWidth="1" min="3" max="3"/>
  </cols>
  <sheetData>
    <row r="1" ht="15" customHeight="1">
      <c r="A1" s="1" t="n"/>
      <c r="B1" s="1" t="n"/>
      <c r="C1" s="1" t="n"/>
    </row>
    <row r="2" ht="15" customHeight="1">
      <c r="A2" s="1" t="n"/>
      <c r="B2" s="1" t="n"/>
      <c r="C2" s="1" t="n"/>
    </row>
    <row r="3" ht="15" customHeight="1">
      <c r="A3" s="2" t="n"/>
      <c r="B3" s="2" t="n"/>
      <c r="C3" s="2" t="n"/>
    </row>
    <row r="5">
      <c r="A5" s="3" t="inlineStr">
        <is>
          <t>Merch settlement (EXAMPLE)</t>
        </is>
      </c>
    </row>
    <row r="6">
      <c r="A6" s="5" t="inlineStr">
        <is>
          <t>Cream cells are inputs. White cells with formulas update automatically.</t>
        </is>
      </c>
    </row>
    <row r="8">
      <c r="A8" s="6" t="inlineStr">
        <is>
          <t>Line</t>
        </is>
      </c>
      <c r="B8" s="6" t="inlineStr">
        <is>
          <t>Amount</t>
        </is>
      </c>
      <c r="C8" s="6" t="inlineStr">
        <is>
          <t>Notes</t>
        </is>
      </c>
    </row>
    <row r="9">
      <c r="A9" s="16" t="inlineStr">
        <is>
          <t>Soft goods gross</t>
        </is>
      </c>
      <c r="B9" s="17">
        <f>SUMIF(Count!J10:J41,"Soft",Count!I10:I41)</f>
        <v/>
      </c>
      <c r="C9" s="7" t="inlineStr">
        <is>
          <t>Apparel</t>
        </is>
      </c>
    </row>
    <row r="10">
      <c r="A10" s="16" t="inlineStr">
        <is>
          <t>Hard goods gross</t>
        </is>
      </c>
      <c r="B10" s="17">
        <f>SUMIF(Count!J10:J41,"Hard",Count!I10:I41)</f>
        <v/>
      </c>
      <c r="C10" s="7" t="inlineStr">
        <is>
          <t>Music, posters, etc.</t>
        </is>
      </c>
    </row>
    <row r="11">
      <c r="A11" s="16" t="inlineStr">
        <is>
          <t>Venue fee % (soft)</t>
        </is>
      </c>
      <c r="B11" s="18" t="n">
        <v>0.2</v>
      </c>
      <c r="C11" s="7" t="inlineStr">
        <is>
          <t>Per your contract</t>
        </is>
      </c>
    </row>
    <row r="12">
      <c r="A12" s="16" t="inlineStr">
        <is>
          <t>Venue fee % (hard)</t>
        </is>
      </c>
      <c r="B12" s="18" t="n">
        <v>0.1</v>
      </c>
      <c r="C12" s="7" t="inlineStr">
        <is>
          <t>Often lower or zero</t>
        </is>
      </c>
    </row>
    <row r="13">
      <c r="A13" s="16" t="inlineStr">
        <is>
          <t>Card processing fees</t>
        </is>
      </c>
      <c r="B13" s="19" t="n">
        <v>45</v>
      </c>
      <c r="C13" s="7" t="inlineStr">
        <is>
          <t>From your card reader report</t>
        </is>
      </c>
    </row>
    <row r="14">
      <c r="A14" s="16" t="inlineStr">
        <is>
          <t>Sales tax collected</t>
        </is>
      </c>
      <c r="B14" s="19" t="n">
        <v>0</v>
      </c>
      <c r="C14" s="7" t="inlineStr">
        <is>
          <t>If the venue remits it</t>
        </is>
      </c>
    </row>
    <row r="15">
      <c r="A15" s="12" t="inlineStr">
        <is>
          <t>Venue fee total</t>
        </is>
      </c>
      <c r="B15" s="20">
        <f>B9*B11+B10*B12</f>
        <v/>
      </c>
      <c r="C15" s="12" t="inlineStr"/>
    </row>
    <row r="16">
      <c r="A16" s="12" t="inlineStr">
        <is>
          <t>NET TO ARTIST</t>
        </is>
      </c>
      <c r="B16" s="20">
        <f>B9+B10-B15-B13-B14</f>
        <v/>
      </c>
      <c r="C16" s="12" t="inlineStr">
        <is>
          <t>Gross - venue fee - card fees - tax</t>
        </is>
      </c>
    </row>
    <row r="18">
      <c r="A18" s="16" t="inlineStr">
        <is>
          <t>Cash counted</t>
        </is>
      </c>
      <c r="B18" s="7" t="inlineStr"/>
      <c r="C18" s="7" t="inlineStr"/>
    </row>
    <row r="19">
      <c r="A19" s="16" t="inlineStr">
        <is>
          <t>Card sales (reader report)</t>
        </is>
      </c>
      <c r="B19" s="7" t="inlineStr"/>
      <c r="C19" s="7" t="inlineStr"/>
    </row>
    <row r="20">
      <c r="A20" s="16" t="inlineStr">
        <is>
          <t>Signed (venue)</t>
        </is>
      </c>
      <c r="B20" s="7" t="inlineStr"/>
      <c r="C20" s="7" t="inlineStr"/>
    </row>
    <row r="21">
      <c r="A21" s="16" t="inlineStr">
        <is>
          <t>Signed (merch seller)</t>
        </is>
      </c>
      <c r="B21" s="7" t="inlineStr"/>
      <c r="C21" s="7" t="inlineStr"/>
    </row>
    <row r="23">
      <c r="A23" s="15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