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Per Show" sheetId="2" state="visible" r:id="rId2"/>
  </sheets>
  <definedNames>
    <definedName name="_xlnm.Print_Titles" localSheetId="1">'Per Show'!$9:$9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"/>
  </numFmts>
  <fonts count="8">
    <font>
      <name val="Calibri"/>
      <family val="2"/>
      <color theme="1"/>
      <sz val="11"/>
      <scheme val="minor"/>
    </font>
    <font>
      <b val="1"/>
      <color rgb="0017222F"/>
      <sz val="16"/>
    </font>
    <font>
      <color rgb="006B7280"/>
      <sz val="9"/>
    </font>
    <font>
      <b val="1"/>
      <sz val="16"/>
    </font>
    <font>
      <i val="1"/>
      <color rgb="008A6A40"/>
    </font>
    <font>
      <b val="1"/>
      <color rgb="00FFFFFF"/>
    </font>
    <font>
      <b val="1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3" borderId="0" applyAlignment="1" pivotButton="0" quotePrefix="0" xfId="0">
      <alignment vertical="center" wrapText="1"/>
    </xf>
    <xf numFmtId="0" fontId="0" fillId="0" borderId="2" pivotButton="0" quotePrefix="0" xfId="0"/>
    <xf numFmtId="0" fontId="0" fillId="4" borderId="2" applyProtection="1" pivotButton="0" quotePrefix="0" xfId="0">
      <protection locked="0" hidden="0"/>
    </xf>
    <xf numFmtId="164" fontId="0" fillId="4" borderId="2" applyProtection="1" pivotButton="0" quotePrefix="0" xfId="0">
      <protection locked="0" hidden="0"/>
    </xf>
    <xf numFmtId="9" fontId="0" fillId="4" borderId="2" applyProtection="1" pivotButton="0" quotePrefix="0" xfId="0">
      <protection locked="0" hidden="0"/>
    </xf>
    <xf numFmtId="165" fontId="0" fillId="4" borderId="2" applyProtection="1" pivotButton="0" quotePrefix="0" xfId="0">
      <protection locked="0" hidden="0"/>
    </xf>
    <xf numFmtId="0" fontId="7" fillId="0" borderId="0" pivotButton="0" quotePrefix="0" xfId="0"/>
    <xf numFmtId="3" fontId="0" fillId="4" borderId="2" applyProtection="1" pivotButton="0" quotePrefix="0" xfId="0">
      <protection locked="0" hidden="0"/>
    </xf>
    <xf numFmtId="165" fontId="0" fillId="0" borderId="2" pivotButton="0" quotePrefix="0" xfId="0"/>
    <xf numFmtId="0" fontId="6" fillId="0" borderId="2" pivotButton="0" quotePrefix="0" xfId="0"/>
    <xf numFmtId="165" fontId="6" fillId="0" borderId="2" pivotButton="0" quotePrefix="0" xfId="0"/>
    <xf numFmtId="3" fontId="6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44" customWidth="1" min="3" max="3"/>
  </cols>
  <sheetData>
    <row r="1" ht="15" customHeight="1">
      <c r="A1" s="1" t="inlineStr">
        <is>
          <t>TRMNGR</t>
        </is>
      </c>
      <c r="B1" s="2" t="n"/>
      <c r="C1" s="2" t="n"/>
    </row>
    <row r="2" ht="15" customHeight="1">
      <c r="A2" s="3" t="inlineStr">
        <is>
          <t>powered by Inkable Clothing  |  trmngr.com</t>
        </is>
      </c>
      <c r="B2" s="2" t="n"/>
      <c r="C2" s="2" t="n"/>
    </row>
    <row r="3" ht="15" customHeight="1">
      <c r="A3" s="4" t="n"/>
      <c r="B3" s="4" t="n"/>
      <c r="C3" s="4" t="n"/>
    </row>
    <row r="5">
      <c r="A5" s="5" t="inlineStr">
        <is>
          <t>Band tour budget: settings (EXAMPLE)</t>
        </is>
      </c>
    </row>
    <row r="6">
      <c r="A6" s="6" t="inlineStr">
        <is>
          <t>EXAMPLE data shown in italics/brown notes. Replace every number with your own.</t>
        </is>
      </c>
    </row>
    <row r="7">
      <c r="A7" s="7" t="inlineStr">
        <is>
          <t>Cream cells are inputs. White cells with formulas update automatically.</t>
        </is>
      </c>
    </row>
    <row r="9">
      <c r="A9" s="8" t="inlineStr">
        <is>
          <t>Setting</t>
        </is>
      </c>
      <c r="B9" s="8" t="inlineStr">
        <is>
          <t>Value</t>
        </is>
      </c>
      <c r="C9" s="8" t="inlineStr">
        <is>
          <t>Notes</t>
        </is>
      </c>
    </row>
    <row r="10">
      <c r="A10" s="9" t="inlineStr">
        <is>
          <t>Band members splitting the net</t>
        </is>
      </c>
      <c r="B10" s="10" t="n">
        <v>4</v>
      </c>
      <c r="C10" s="10" t="inlineStr"/>
    </row>
    <row r="11">
      <c r="A11" s="9" t="inlineStr">
        <is>
          <t>Van MPG</t>
        </is>
      </c>
      <c r="B11" s="10" t="n">
        <v>14</v>
      </c>
      <c r="C11" s="10" t="inlineStr">
        <is>
          <t>Loaded van with trailer gets less</t>
        </is>
      </c>
    </row>
    <row r="12">
      <c r="A12" s="9" t="inlineStr">
        <is>
          <t>Gas price per gallon</t>
        </is>
      </c>
      <c r="B12" s="11" t="n">
        <v>3.6</v>
      </c>
      <c r="C12" s="10" t="inlineStr"/>
    </row>
    <row r="13">
      <c r="A13" s="9" t="inlineStr">
        <is>
          <t>Merch cost of goods (% of sales)</t>
        </is>
      </c>
      <c r="B13" s="12" t="n">
        <v>0.4</v>
      </c>
      <c r="C13" s="10" t="inlineStr">
        <is>
          <t>What the merch cost you to make</t>
        </is>
      </c>
    </row>
    <row r="14">
      <c r="A14" s="9" t="inlineStr">
        <is>
          <t>Food / per diem per person per day</t>
        </is>
      </c>
      <c r="B14" s="13" t="n">
        <v>20</v>
      </c>
      <c r="C14" s="10" t="inlineStr"/>
    </row>
    <row r="15">
      <c r="A15" s="9" t="inlineStr">
        <is>
          <t>People on the road (incl. crew)</t>
        </is>
      </c>
      <c r="B15" s="10" t="n">
        <v>5</v>
      </c>
      <c r="C15" s="10" t="inlineStr"/>
    </row>
    <row r="17">
      <c r="A17" s="14" t="inlineStr">
        <is>
          <t>Template by TRMNGR · trmngr.com · powered by Inkable Clothing</t>
        </is>
      </c>
    </row>
  </sheetData>
  <printOptions horizontalCentered="1"/>
  <pageMargins left="0.5" right="0.5" top="1" bottom="1" header="0.5" footer="0.5"/>
  <pageSetup orientation="portrait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1" customWidth="1" min="3" max="3"/>
    <col width="11" customWidth="1" min="4" max="4"/>
    <col width="12" customWidth="1" min="5" max="5"/>
    <col width="10" customWidth="1" min="6" max="6"/>
    <col width="12" customWidth="1" min="7" max="7"/>
    <col width="11" customWidth="1" min="8" max="8"/>
    <col width="11" customWidth="1" min="9" max="9"/>
    <col width="11" customWidth="1" min="10" max="10"/>
    <col width="11" customWidth="1" min="11" max="11"/>
    <col width="12" customWidth="1" min="12" max="12"/>
  </cols>
  <sheetData>
    <row r="1" ht="15" customHeight="1">
      <c r="A1" s="1" t="inlineStr">
        <is>
          <t>TRMNGR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15" customHeight="1">
      <c r="A2" s="3" t="inlineStr">
        <is>
          <t>powered by Inkable Clothing  |  trmngr.com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 ht="15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5">
      <c r="A5" s="5" t="inlineStr">
        <is>
          <t>Per show (EXAMPLE)</t>
        </is>
      </c>
    </row>
    <row r="6">
      <c r="A6" s="6" t="inlineStr">
        <is>
          <t>Gas = miles / MPG x price. Food = people x per diem. Net = income - costs.</t>
        </is>
      </c>
    </row>
    <row r="7">
      <c r="A7" s="7" t="inlineStr">
        <is>
          <t>Cream cells are inputs. White cells with formulas update automatically.</t>
        </is>
      </c>
    </row>
    <row r="9">
      <c r="A9" s="8" t="inlineStr">
        <is>
          <t>Date</t>
        </is>
      </c>
      <c r="B9" s="8" t="inlineStr">
        <is>
          <t>City</t>
        </is>
      </c>
      <c r="C9" s="8" t="inlineStr">
        <is>
          <t>Guarantee</t>
        </is>
      </c>
      <c r="D9" s="8" t="inlineStr">
        <is>
          <t>Door / %</t>
        </is>
      </c>
      <c r="E9" s="8" t="inlineStr">
        <is>
          <t>Merch sales</t>
        </is>
      </c>
      <c r="F9" s="8" t="inlineStr">
        <is>
          <t>Miles in</t>
        </is>
      </c>
      <c r="G9" s="8" t="inlineStr">
        <is>
          <t>Merch cost</t>
        </is>
      </c>
      <c r="H9" s="8" t="inlineStr">
        <is>
          <t>Gas</t>
        </is>
      </c>
      <c r="I9" s="8" t="inlineStr">
        <is>
          <t>Lodging</t>
        </is>
      </c>
      <c r="J9" s="8" t="inlineStr">
        <is>
          <t>Food</t>
        </is>
      </c>
      <c r="K9" s="8" t="inlineStr">
        <is>
          <t>Other</t>
        </is>
      </c>
      <c r="L9" s="8" t="inlineStr">
        <is>
          <t>Net</t>
        </is>
      </c>
    </row>
    <row r="10">
      <c r="A10" s="10" t="inlineStr">
        <is>
          <t>Fri 10/02</t>
        </is>
      </c>
      <c r="B10" s="10" t="inlineStr">
        <is>
          <t>Akron, OH</t>
        </is>
      </c>
      <c r="C10" s="13" t="n">
        <v>300</v>
      </c>
      <c r="D10" s="13" t="n">
        <v>120</v>
      </c>
      <c r="E10" s="13" t="n">
        <v>450</v>
      </c>
      <c r="F10" s="15" t="n">
        <v>40</v>
      </c>
      <c r="G10" s="16">
        <f>E10*Settings!$B$13</f>
        <v/>
      </c>
      <c r="H10" s="16">
        <f>F10/Settings!$B$11*Settings!$B$12</f>
        <v/>
      </c>
      <c r="I10" s="13" t="n">
        <v>0</v>
      </c>
      <c r="J10" s="16">
        <f>Settings!$B$15*Settings!$B$14</f>
        <v/>
      </c>
      <c r="K10" s="13" t="n">
        <v>0</v>
      </c>
      <c r="L10" s="16">
        <f>C10+D10+E10-G10-H10-I10-J10-K10</f>
        <v/>
      </c>
    </row>
    <row r="11">
      <c r="A11" s="10" t="inlineStr">
        <is>
          <t>Sat 10/03</t>
        </is>
      </c>
      <c r="B11" s="10" t="inlineStr">
        <is>
          <t>Columbus, OH</t>
        </is>
      </c>
      <c r="C11" s="13" t="n">
        <v>400</v>
      </c>
      <c r="D11" s="13" t="n">
        <v>0</v>
      </c>
      <c r="E11" s="13" t="n">
        <v>600</v>
      </c>
      <c r="F11" s="15" t="n">
        <v>125</v>
      </c>
      <c r="G11" s="16">
        <f>E11*Settings!$B$13</f>
        <v/>
      </c>
      <c r="H11" s="16">
        <f>F11/Settings!$B$11*Settings!$B$12</f>
        <v/>
      </c>
      <c r="I11" s="13" t="n">
        <v>110</v>
      </c>
      <c r="J11" s="16">
        <f>Settings!$B$15*Settings!$B$14</f>
        <v/>
      </c>
      <c r="K11" s="13" t="n">
        <v>25</v>
      </c>
      <c r="L11" s="16">
        <f>C11+D11+E11-G11-H11-I11-J11-K11</f>
        <v/>
      </c>
    </row>
    <row r="12">
      <c r="A12" s="10" t="inlineStr">
        <is>
          <t>Sun 10/04</t>
        </is>
      </c>
      <c r="B12" s="10" t="inlineStr">
        <is>
          <t>Louisville, KY</t>
        </is>
      </c>
      <c r="C12" s="13" t="n">
        <v>250</v>
      </c>
      <c r="D12" s="13" t="n">
        <v>180</v>
      </c>
      <c r="E12" s="13" t="n">
        <v>380</v>
      </c>
      <c r="F12" s="15" t="n">
        <v>210</v>
      </c>
      <c r="G12" s="16">
        <f>E12*Settings!$B$13</f>
        <v/>
      </c>
      <c r="H12" s="16">
        <f>F12/Settings!$B$11*Settings!$B$12</f>
        <v/>
      </c>
      <c r="I12" s="13" t="n">
        <v>95</v>
      </c>
      <c r="J12" s="16">
        <f>Settings!$B$15*Settings!$B$14</f>
        <v/>
      </c>
      <c r="K12" s="13" t="n">
        <v>0</v>
      </c>
      <c r="L12" s="16">
        <f>C12+D12+E12-G12-H12-I12-J12-K12</f>
        <v/>
      </c>
    </row>
    <row r="13">
      <c r="A13" s="10" t="inlineStr">
        <is>
          <t>Mon 10/05</t>
        </is>
      </c>
      <c r="B13" s="10" t="inlineStr">
        <is>
          <t>Off day</t>
        </is>
      </c>
      <c r="C13" s="13" t="n">
        <v>0</v>
      </c>
      <c r="D13" s="13" t="n">
        <v>0</v>
      </c>
      <c r="E13" s="13" t="n">
        <v>0</v>
      </c>
      <c r="F13" s="15" t="n">
        <v>0</v>
      </c>
      <c r="G13" s="16">
        <f>E13*Settings!$B$13</f>
        <v/>
      </c>
      <c r="H13" s="16">
        <f>F13/Settings!$B$11*Settings!$B$12</f>
        <v/>
      </c>
      <c r="I13" s="13" t="n">
        <v>0</v>
      </c>
      <c r="J13" s="16">
        <f>Settings!$B$15*Settings!$B$14</f>
        <v/>
      </c>
      <c r="K13" s="13" t="n">
        <v>0</v>
      </c>
      <c r="L13" s="16">
        <f>C13+D13+E13-G13-H13-I13-J13-K13</f>
        <v/>
      </c>
    </row>
    <row r="14">
      <c r="A14" s="10" t="inlineStr">
        <is>
          <t>Tue 10/06</t>
        </is>
      </c>
      <c r="B14" s="10" t="inlineStr">
        <is>
          <t>Nashville, TN</t>
        </is>
      </c>
      <c r="C14" s="13" t="n">
        <v>350</v>
      </c>
      <c r="D14" s="13" t="n">
        <v>90</v>
      </c>
      <c r="E14" s="13" t="n">
        <v>520</v>
      </c>
      <c r="F14" s="15" t="n">
        <v>175</v>
      </c>
      <c r="G14" s="16">
        <f>E14*Settings!$B$13</f>
        <v/>
      </c>
      <c r="H14" s="16">
        <f>F14/Settings!$B$11*Settings!$B$12</f>
        <v/>
      </c>
      <c r="I14" s="13" t="n">
        <v>120</v>
      </c>
      <c r="J14" s="16">
        <f>Settings!$B$15*Settings!$B$14</f>
        <v/>
      </c>
      <c r="K14" s="13" t="n">
        <v>15</v>
      </c>
      <c r="L14" s="16">
        <f>C14+D14+E14-G14-H14-I14-J14-K14</f>
        <v/>
      </c>
    </row>
    <row r="15">
      <c r="A15" s="10" t="inlineStr"/>
      <c r="B15" s="10" t="inlineStr"/>
      <c r="C15" s="13" t="inlineStr"/>
      <c r="D15" s="13" t="inlineStr"/>
      <c r="E15" s="13" t="inlineStr"/>
      <c r="F15" s="15" t="inlineStr"/>
      <c r="G15" s="16">
        <f>E15*Settings!$B$13</f>
        <v/>
      </c>
      <c r="H15" s="16">
        <f>F15/Settings!$B$11*Settings!$B$12</f>
        <v/>
      </c>
      <c r="I15" s="13" t="inlineStr"/>
      <c r="J15" s="16">
        <f>IF(A15="","",Settings!$B$15*Settings!$B$14)</f>
        <v/>
      </c>
      <c r="K15" s="13" t="inlineStr"/>
      <c r="L15" s="16">
        <f>IF(A15="","",C15+D15+E15-G15-H15-N(I15)-N(J15)-N(K15))</f>
        <v/>
      </c>
    </row>
    <row r="16">
      <c r="A16" s="10" t="inlineStr"/>
      <c r="B16" s="10" t="inlineStr"/>
      <c r="C16" s="13" t="inlineStr"/>
      <c r="D16" s="13" t="inlineStr"/>
      <c r="E16" s="13" t="inlineStr"/>
      <c r="F16" s="15" t="inlineStr"/>
      <c r="G16" s="16">
        <f>E16*Settings!$B$13</f>
        <v/>
      </c>
      <c r="H16" s="16">
        <f>F16/Settings!$B$11*Settings!$B$12</f>
        <v/>
      </c>
      <c r="I16" s="13" t="inlineStr"/>
      <c r="J16" s="16">
        <f>IF(A16="","",Settings!$B$15*Settings!$B$14)</f>
        <v/>
      </c>
      <c r="K16" s="13" t="inlineStr"/>
      <c r="L16" s="16">
        <f>IF(A16="","",C16+D16+E16-G16-H16-N(I16)-N(J16)-N(K16))</f>
        <v/>
      </c>
    </row>
    <row r="17">
      <c r="A17" s="10" t="inlineStr"/>
      <c r="B17" s="10" t="inlineStr"/>
      <c r="C17" s="13" t="inlineStr"/>
      <c r="D17" s="13" t="inlineStr"/>
      <c r="E17" s="13" t="inlineStr"/>
      <c r="F17" s="15" t="inlineStr"/>
      <c r="G17" s="16">
        <f>E17*Settings!$B$13</f>
        <v/>
      </c>
      <c r="H17" s="16">
        <f>F17/Settings!$B$11*Settings!$B$12</f>
        <v/>
      </c>
      <c r="I17" s="13" t="inlineStr"/>
      <c r="J17" s="16">
        <f>IF(A17="","",Settings!$B$15*Settings!$B$14)</f>
        <v/>
      </c>
      <c r="K17" s="13" t="inlineStr"/>
      <c r="L17" s="16">
        <f>IF(A17="","",C17+D17+E17-G17-H17-N(I17)-N(J17)-N(K17))</f>
        <v/>
      </c>
    </row>
    <row r="18">
      <c r="A18" s="10" t="inlineStr"/>
      <c r="B18" s="10" t="inlineStr"/>
      <c r="C18" s="13" t="inlineStr"/>
      <c r="D18" s="13" t="inlineStr"/>
      <c r="E18" s="13" t="inlineStr"/>
      <c r="F18" s="15" t="inlineStr"/>
      <c r="G18" s="16">
        <f>E18*Settings!$B$13</f>
        <v/>
      </c>
      <c r="H18" s="16">
        <f>F18/Settings!$B$11*Settings!$B$12</f>
        <v/>
      </c>
      <c r="I18" s="13" t="inlineStr"/>
      <c r="J18" s="16">
        <f>IF(A18="","",Settings!$B$15*Settings!$B$14)</f>
        <v/>
      </c>
      <c r="K18" s="13" t="inlineStr"/>
      <c r="L18" s="16">
        <f>IF(A18="","",C18+D18+E18-G18-H18-N(I18)-N(J18)-N(K18))</f>
        <v/>
      </c>
    </row>
    <row r="19">
      <c r="A19" s="10" t="inlineStr"/>
      <c r="B19" s="10" t="inlineStr"/>
      <c r="C19" s="13" t="inlineStr"/>
      <c r="D19" s="13" t="inlineStr"/>
      <c r="E19" s="13" t="inlineStr"/>
      <c r="F19" s="15" t="inlineStr"/>
      <c r="G19" s="16">
        <f>E19*Settings!$B$13</f>
        <v/>
      </c>
      <c r="H19" s="16">
        <f>F19/Settings!$B$11*Settings!$B$12</f>
        <v/>
      </c>
      <c r="I19" s="13" t="inlineStr"/>
      <c r="J19" s="16">
        <f>IF(A19="","",Settings!$B$15*Settings!$B$14)</f>
        <v/>
      </c>
      <c r="K19" s="13" t="inlineStr"/>
      <c r="L19" s="16">
        <f>IF(A19="","",C19+D19+E19-G19-H19-N(I19)-N(J19)-N(K19))</f>
        <v/>
      </c>
    </row>
    <row r="20">
      <c r="A20" s="10" t="inlineStr"/>
      <c r="B20" s="10" t="inlineStr"/>
      <c r="C20" s="13" t="inlineStr"/>
      <c r="D20" s="13" t="inlineStr"/>
      <c r="E20" s="13" t="inlineStr"/>
      <c r="F20" s="15" t="inlineStr"/>
      <c r="G20" s="16">
        <f>E20*Settings!$B$13</f>
        <v/>
      </c>
      <c r="H20" s="16">
        <f>F20/Settings!$B$11*Settings!$B$12</f>
        <v/>
      </c>
      <c r="I20" s="13" t="inlineStr"/>
      <c r="J20" s="16">
        <f>IF(A20="","",Settings!$B$15*Settings!$B$14)</f>
        <v/>
      </c>
      <c r="K20" s="13" t="inlineStr"/>
      <c r="L20" s="16">
        <f>IF(A20="","",C20+D20+E20-G20-H20-N(I20)-N(J20)-N(K20))</f>
        <v/>
      </c>
    </row>
    <row r="21">
      <c r="A21" s="10" t="inlineStr"/>
      <c r="B21" s="10" t="inlineStr"/>
      <c r="C21" s="13" t="inlineStr"/>
      <c r="D21" s="13" t="inlineStr"/>
      <c r="E21" s="13" t="inlineStr"/>
      <c r="F21" s="15" t="inlineStr"/>
      <c r="G21" s="16">
        <f>E21*Settings!$B$13</f>
        <v/>
      </c>
      <c r="H21" s="16">
        <f>F21/Settings!$B$11*Settings!$B$12</f>
        <v/>
      </c>
      <c r="I21" s="13" t="inlineStr"/>
      <c r="J21" s="16">
        <f>IF(A21="","",Settings!$B$15*Settings!$B$14)</f>
        <v/>
      </c>
      <c r="K21" s="13" t="inlineStr"/>
      <c r="L21" s="16">
        <f>IF(A21="","",C21+D21+E21-G21-H21-N(I21)-N(J21)-N(K21))</f>
        <v/>
      </c>
    </row>
    <row r="22">
      <c r="A22" s="10" t="inlineStr"/>
      <c r="B22" s="10" t="inlineStr"/>
      <c r="C22" s="13" t="inlineStr"/>
      <c r="D22" s="13" t="inlineStr"/>
      <c r="E22" s="13" t="inlineStr"/>
      <c r="F22" s="15" t="inlineStr"/>
      <c r="G22" s="16">
        <f>E22*Settings!$B$13</f>
        <v/>
      </c>
      <c r="H22" s="16">
        <f>F22/Settings!$B$11*Settings!$B$12</f>
        <v/>
      </c>
      <c r="I22" s="13" t="inlineStr"/>
      <c r="J22" s="16">
        <f>IF(A22="","",Settings!$B$15*Settings!$B$14)</f>
        <v/>
      </c>
      <c r="K22" s="13" t="inlineStr"/>
      <c r="L22" s="16">
        <f>IF(A22="","",C22+D22+E22-G22-H22-N(I22)-N(J22)-N(K22))</f>
        <v/>
      </c>
    </row>
    <row r="23">
      <c r="A23" s="10" t="inlineStr"/>
      <c r="B23" s="10" t="inlineStr"/>
      <c r="C23" s="13" t="inlineStr"/>
      <c r="D23" s="13" t="inlineStr"/>
      <c r="E23" s="13" t="inlineStr"/>
      <c r="F23" s="15" t="inlineStr"/>
      <c r="G23" s="16">
        <f>E23*Settings!$B$13</f>
        <v/>
      </c>
      <c r="H23" s="16">
        <f>F23/Settings!$B$11*Settings!$B$12</f>
        <v/>
      </c>
      <c r="I23" s="13" t="inlineStr"/>
      <c r="J23" s="16">
        <f>IF(A23="","",Settings!$B$15*Settings!$B$14)</f>
        <v/>
      </c>
      <c r="K23" s="13" t="inlineStr"/>
      <c r="L23" s="16">
        <f>IF(A23="","",C23+D23+E23-G23-H23-N(I23)-N(J23)-N(K23))</f>
        <v/>
      </c>
    </row>
    <row r="24">
      <c r="A24" s="10" t="inlineStr"/>
      <c r="B24" s="10" t="inlineStr"/>
      <c r="C24" s="13" t="inlineStr"/>
      <c r="D24" s="13" t="inlineStr"/>
      <c r="E24" s="13" t="inlineStr"/>
      <c r="F24" s="15" t="inlineStr"/>
      <c r="G24" s="16">
        <f>E24*Settings!$B$13</f>
        <v/>
      </c>
      <c r="H24" s="16">
        <f>F24/Settings!$B$11*Settings!$B$12</f>
        <v/>
      </c>
      <c r="I24" s="13" t="inlineStr"/>
      <c r="J24" s="16">
        <f>IF(A24="","",Settings!$B$15*Settings!$B$14)</f>
        <v/>
      </c>
      <c r="K24" s="13" t="inlineStr"/>
      <c r="L24" s="16">
        <f>IF(A24="","",C24+D24+E24-G24-H24-N(I24)-N(J24)-N(K24))</f>
        <v/>
      </c>
    </row>
    <row r="25">
      <c r="A25" s="10" t="inlineStr"/>
      <c r="B25" s="10" t="inlineStr"/>
      <c r="C25" s="13" t="inlineStr"/>
      <c r="D25" s="13" t="inlineStr"/>
      <c r="E25" s="13" t="inlineStr"/>
      <c r="F25" s="15" t="inlineStr"/>
      <c r="G25" s="16">
        <f>E25*Settings!$B$13</f>
        <v/>
      </c>
      <c r="H25" s="16">
        <f>F25/Settings!$B$11*Settings!$B$12</f>
        <v/>
      </c>
      <c r="I25" s="13" t="inlineStr"/>
      <c r="J25" s="16">
        <f>IF(A25="","",Settings!$B$15*Settings!$B$14)</f>
        <v/>
      </c>
      <c r="K25" s="13" t="inlineStr"/>
      <c r="L25" s="16">
        <f>IF(A25="","",C25+D25+E25-G25-H25-N(I25)-N(J25)-N(K25))</f>
        <v/>
      </c>
    </row>
    <row r="26">
      <c r="A26" s="10" t="inlineStr"/>
      <c r="B26" s="10" t="inlineStr"/>
      <c r="C26" s="13" t="inlineStr"/>
      <c r="D26" s="13" t="inlineStr"/>
      <c r="E26" s="13" t="inlineStr"/>
      <c r="F26" s="15" t="inlineStr"/>
      <c r="G26" s="16">
        <f>E26*Settings!$B$13</f>
        <v/>
      </c>
      <c r="H26" s="16">
        <f>F26/Settings!$B$11*Settings!$B$12</f>
        <v/>
      </c>
      <c r="I26" s="13" t="inlineStr"/>
      <c r="J26" s="16">
        <f>IF(A26="","",Settings!$B$15*Settings!$B$14)</f>
        <v/>
      </c>
      <c r="K26" s="13" t="inlineStr"/>
      <c r="L26" s="16">
        <f>IF(A26="","",C26+D26+E26-G26-H26-N(I26)-N(J26)-N(K26))</f>
        <v/>
      </c>
    </row>
    <row r="27">
      <c r="A27" s="10" t="inlineStr"/>
      <c r="B27" s="10" t="inlineStr"/>
      <c r="C27" s="13" t="inlineStr"/>
      <c r="D27" s="13" t="inlineStr"/>
      <c r="E27" s="13" t="inlineStr"/>
      <c r="F27" s="15" t="inlineStr"/>
      <c r="G27" s="16">
        <f>E27*Settings!$B$13</f>
        <v/>
      </c>
      <c r="H27" s="16">
        <f>F27/Settings!$B$11*Settings!$B$12</f>
        <v/>
      </c>
      <c r="I27" s="13" t="inlineStr"/>
      <c r="J27" s="16">
        <f>IF(A27="","",Settings!$B$15*Settings!$B$14)</f>
        <v/>
      </c>
      <c r="K27" s="13" t="inlineStr"/>
      <c r="L27" s="16">
        <f>IF(A27="","",C27+D27+E27-G27-H27-N(I27)-N(J27)-N(K27))</f>
        <v/>
      </c>
    </row>
    <row r="28">
      <c r="A28" s="10" t="inlineStr"/>
      <c r="B28" s="10" t="inlineStr"/>
      <c r="C28" s="13" t="inlineStr"/>
      <c r="D28" s="13" t="inlineStr"/>
      <c r="E28" s="13" t="inlineStr"/>
      <c r="F28" s="15" t="inlineStr"/>
      <c r="G28" s="16">
        <f>E28*Settings!$B$13</f>
        <v/>
      </c>
      <c r="H28" s="16">
        <f>F28/Settings!$B$11*Settings!$B$12</f>
        <v/>
      </c>
      <c r="I28" s="13" t="inlineStr"/>
      <c r="J28" s="16">
        <f>IF(A28="","",Settings!$B$15*Settings!$B$14)</f>
        <v/>
      </c>
      <c r="K28" s="13" t="inlineStr"/>
      <c r="L28" s="16">
        <f>IF(A28="","",C28+D28+E28-G28-H28-N(I28)-N(J28)-N(K28))</f>
        <v/>
      </c>
    </row>
    <row r="29">
      <c r="A29" s="10" t="inlineStr"/>
      <c r="B29" s="10" t="inlineStr"/>
      <c r="C29" s="13" t="inlineStr"/>
      <c r="D29" s="13" t="inlineStr"/>
      <c r="E29" s="13" t="inlineStr"/>
      <c r="F29" s="15" t="inlineStr"/>
      <c r="G29" s="16">
        <f>E29*Settings!$B$13</f>
        <v/>
      </c>
      <c r="H29" s="16">
        <f>F29/Settings!$B$11*Settings!$B$12</f>
        <v/>
      </c>
      <c r="I29" s="13" t="inlineStr"/>
      <c r="J29" s="16">
        <f>IF(A29="","",Settings!$B$15*Settings!$B$14)</f>
        <v/>
      </c>
      <c r="K29" s="13" t="inlineStr"/>
      <c r="L29" s="16">
        <f>IF(A29="","",C29+D29+E29-G29-H29-N(I29)-N(J29)-N(K29))</f>
        <v/>
      </c>
    </row>
    <row r="30">
      <c r="A30" s="10" t="inlineStr"/>
      <c r="B30" s="10" t="inlineStr"/>
      <c r="C30" s="13" t="inlineStr"/>
      <c r="D30" s="13" t="inlineStr"/>
      <c r="E30" s="13" t="inlineStr"/>
      <c r="F30" s="15" t="inlineStr"/>
      <c r="G30" s="16">
        <f>E30*Settings!$B$13</f>
        <v/>
      </c>
      <c r="H30" s="16">
        <f>F30/Settings!$B$11*Settings!$B$12</f>
        <v/>
      </c>
      <c r="I30" s="13" t="inlineStr"/>
      <c r="J30" s="16">
        <f>IF(A30="","",Settings!$B$15*Settings!$B$14)</f>
        <v/>
      </c>
      <c r="K30" s="13" t="inlineStr"/>
      <c r="L30" s="16">
        <f>IF(A30="","",C30+D30+E30-G30-H30-N(I30)-N(J30)-N(K30))</f>
        <v/>
      </c>
    </row>
    <row r="31">
      <c r="A31" s="10" t="inlineStr"/>
      <c r="B31" s="10" t="inlineStr"/>
      <c r="C31" s="13" t="inlineStr"/>
      <c r="D31" s="13" t="inlineStr"/>
      <c r="E31" s="13" t="inlineStr"/>
      <c r="F31" s="15" t="inlineStr"/>
      <c r="G31" s="16">
        <f>E31*Settings!$B$13</f>
        <v/>
      </c>
      <c r="H31" s="16">
        <f>F31/Settings!$B$11*Settings!$B$12</f>
        <v/>
      </c>
      <c r="I31" s="13" t="inlineStr"/>
      <c r="J31" s="16">
        <f>IF(A31="","",Settings!$B$15*Settings!$B$14)</f>
        <v/>
      </c>
      <c r="K31" s="13" t="inlineStr"/>
      <c r="L31" s="16">
        <f>IF(A31="","",C31+D31+E31-G31-H31-N(I31)-N(J31)-N(K31))</f>
        <v/>
      </c>
    </row>
    <row r="32">
      <c r="A32" s="10" t="inlineStr"/>
      <c r="B32" s="10" t="inlineStr"/>
      <c r="C32" s="13" t="inlineStr"/>
      <c r="D32" s="13" t="inlineStr"/>
      <c r="E32" s="13" t="inlineStr"/>
      <c r="F32" s="15" t="inlineStr"/>
      <c r="G32" s="16">
        <f>E32*Settings!$B$13</f>
        <v/>
      </c>
      <c r="H32" s="16">
        <f>F32/Settings!$B$11*Settings!$B$12</f>
        <v/>
      </c>
      <c r="I32" s="13" t="inlineStr"/>
      <c r="J32" s="16">
        <f>IF(A32="","",Settings!$B$15*Settings!$B$14)</f>
        <v/>
      </c>
      <c r="K32" s="13" t="inlineStr"/>
      <c r="L32" s="16">
        <f>IF(A32="","",C32+D32+E32-G32-H32-N(I32)-N(J32)-N(K32))</f>
        <v/>
      </c>
    </row>
    <row r="33">
      <c r="A33" s="10" t="inlineStr"/>
      <c r="B33" s="10" t="inlineStr"/>
      <c r="C33" s="13" t="inlineStr"/>
      <c r="D33" s="13" t="inlineStr"/>
      <c r="E33" s="13" t="inlineStr"/>
      <c r="F33" s="15" t="inlineStr"/>
      <c r="G33" s="16">
        <f>E33*Settings!$B$13</f>
        <v/>
      </c>
      <c r="H33" s="16">
        <f>F33/Settings!$B$11*Settings!$B$12</f>
        <v/>
      </c>
      <c r="I33" s="13" t="inlineStr"/>
      <c r="J33" s="16">
        <f>IF(A33="","",Settings!$B$15*Settings!$B$14)</f>
        <v/>
      </c>
      <c r="K33" s="13" t="inlineStr"/>
      <c r="L33" s="16">
        <f>IF(A33="","",C33+D33+E33-G33-H33-N(I33)-N(J33)-N(K33))</f>
        <v/>
      </c>
    </row>
    <row r="34">
      <c r="A34" s="10" t="inlineStr"/>
      <c r="B34" s="10" t="inlineStr"/>
      <c r="C34" s="13" t="inlineStr"/>
      <c r="D34" s="13" t="inlineStr"/>
      <c r="E34" s="13" t="inlineStr"/>
      <c r="F34" s="15" t="inlineStr"/>
      <c r="G34" s="16">
        <f>E34*Settings!$B$13</f>
        <v/>
      </c>
      <c r="H34" s="16">
        <f>F34/Settings!$B$11*Settings!$B$12</f>
        <v/>
      </c>
      <c r="I34" s="13" t="inlineStr"/>
      <c r="J34" s="16">
        <f>IF(A34="","",Settings!$B$15*Settings!$B$14)</f>
        <v/>
      </c>
      <c r="K34" s="13" t="inlineStr"/>
      <c r="L34" s="16">
        <f>IF(A34="","",C34+D34+E34-G34-H34-N(I34)-N(J34)-N(K34))</f>
        <v/>
      </c>
    </row>
    <row r="35">
      <c r="A35" s="17" t="inlineStr">
        <is>
          <t>TOTAL</t>
        </is>
      </c>
      <c r="C35" s="18">
        <f>SUM(C10:C34)</f>
        <v/>
      </c>
      <c r="D35" s="18">
        <f>SUM(D10:D34)</f>
        <v/>
      </c>
      <c r="E35" s="18">
        <f>SUM(E10:E34)</f>
        <v/>
      </c>
      <c r="F35" s="19">
        <f>SUM(F10:F34)</f>
        <v/>
      </c>
      <c r="G35" s="18">
        <f>SUM(G10:G34)</f>
        <v/>
      </c>
      <c r="H35" s="18">
        <f>SUM(H10:H34)</f>
        <v/>
      </c>
      <c r="I35" s="18">
        <f>SUM(I10:I34)</f>
        <v/>
      </c>
      <c r="J35" s="18">
        <f>SUM(J10:J34)</f>
        <v/>
      </c>
      <c r="K35" s="18">
        <f>SUM(K10:K34)</f>
        <v/>
      </c>
      <c r="L35" s="18">
        <f>SUM(L10:L34)</f>
        <v/>
      </c>
    </row>
    <row r="36">
      <c r="A36" s="17" t="inlineStr">
        <is>
          <t>Per member</t>
        </is>
      </c>
      <c r="L36" s="18">
        <f>L35/Settings!$B$10</f>
        <v/>
      </c>
    </row>
    <row r="37">
      <c r="A37" s="6" t="inlineStr">
        <is>
          <t>Add one row per date. Off days still cost food and lodging.</t>
        </is>
      </c>
    </row>
    <row r="39">
      <c r="A39" s="14" t="inlineStr">
        <is>
          <t>Template by TRMNGR · trmngr.com · powered by Inkable Clothing</t>
        </is>
      </c>
    </row>
  </sheetData>
  <printOptions horizontalCentered="1"/>
  <pageMargins left="0.5" right="0.5" top="1" bottom="1" header="0.5" footer="0.5"/>
  <pageSetup orientation="landscape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